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vitkov\10) Nábytek\2024\021\1 výzva\"/>
    </mc:Choice>
  </mc:AlternateContent>
  <xr:revisionPtr revIDLastSave="0" documentId="13_ncr:1_{96D15DBB-9662-4407-AA54-CE6AB4DE30C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U8" i="1"/>
  <c r="V8" i="1"/>
  <c r="U9" i="1"/>
  <c r="V9" i="1"/>
  <c r="U10" i="1"/>
  <c r="V10" i="1"/>
  <c r="U11" i="1"/>
  <c r="V11" i="1"/>
  <c r="U12" i="1"/>
  <c r="V12" i="1"/>
  <c r="U13" i="1"/>
  <c r="V13" i="1"/>
  <c r="U7" i="1"/>
  <c r="V7" i="1"/>
  <c r="R7" i="1"/>
  <c r="S16" i="1" l="1"/>
  <c r="T16" i="1"/>
</calcChain>
</file>

<file path=xl/sharedStrings.xml><?xml version="1.0" encoding="utf-8"?>
<sst xmlns="http://schemas.openxmlformats.org/spreadsheetml/2006/main" count="85" uniqueCount="63">
  <si>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</si>
  <si>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</si>
  <si>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</si>
  <si>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</si>
  <si>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</si>
  <si>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</si>
  <si>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</si>
  <si>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</si>
  <si>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</si>
  <si>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</si>
  <si>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</si>
  <si>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</si>
  <si>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</si>
  <si>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</si>
  <si>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</si>
  <si>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</si>
  <si>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</si>
  <si>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</si>
  <si>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</si>
  <si>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</si>
  <si>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</si>
  <si>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</si>
  <si>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</si>
  <si>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</si>
  <si>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</si>
  <si>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</si>
  <si>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</si>
  <si>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</si>
  <si>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</si>
  <si>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</si>
  <si>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</si>
  <si>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39121000-6 - Psací stoly a stoly</t>
  </si>
  <si>
    <t>39121200-8 - Stoly</t>
  </si>
  <si>
    <t>39122000-3 - Skříně a knihovny</t>
  </si>
  <si>
    <t>39130000-2 - Kancelářský nábytek</t>
  </si>
  <si>
    <t xml:space="preserve">39136000-4 - Věšáky a ramínka 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</si>
  <si>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</si>
  <si>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</si>
  <si>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</si>
  <si>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</si>
  <si>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021 - 2024</t>
  </si>
  <si>
    <t>Jednací stůl kulatý</t>
  </si>
  <si>
    <t>Kancelářský stůl levý</t>
  </si>
  <si>
    <t>Kancelářský stůl</t>
  </si>
  <si>
    <t>Kancelářská skříň roletová</t>
  </si>
  <si>
    <t>Kancelářský kontejner</t>
  </si>
  <si>
    <t>Věšáková stěna</t>
  </si>
  <si>
    <t>Ilustrační obrázek</t>
  </si>
  <si>
    <t>Společná faktura</t>
  </si>
  <si>
    <t>35 dní</t>
  </si>
  <si>
    <t>Ing. Darina Čechová,
Tel.: 37763 3026</t>
  </si>
  <si>
    <t>Tomáš Kasík,
Tel.: 37763 3018</t>
  </si>
  <si>
    <t>Univerzitní 22,
301 00 Plzeň, 
Fakulta ekonomická - Děkanát,
místnost UK 408</t>
  </si>
  <si>
    <t>Dodat ve smontovaném stavu do určených místností.</t>
  </si>
  <si>
    <t>Univerzitní 22, 
301 00 Plzeň, 
Fakulta ekonomická - Děkanát,
místnost UL 407</t>
  </si>
  <si>
    <r>
      <t>Jednací stůl kulatý, průměr 80 - 90 cm, výška 72 - 75 cm.
Dekor divoká hruška koňak.</t>
    </r>
    <r>
      <rPr>
        <b/>
        <sz val="11"/>
        <color rgb="FF000000"/>
        <rFont val="Calibri"/>
        <family val="2"/>
        <charset val="238"/>
      </rPr>
      <t xml:space="preserve"> Nutný jednotný dekor u položek č. 1 - 5.</t>
    </r>
    <r>
      <rPr>
        <sz val="11"/>
        <color rgb="FF000000"/>
        <rFont val="Calibri"/>
        <family val="2"/>
        <charset val="238"/>
      </rPr>
      <t xml:space="preserve">
Deska stolu tloušťky 25 - 30 mm zakončená ABS hranou, kruhové podnoží - </t>
    </r>
    <r>
      <rPr>
        <sz val="11"/>
        <rFont val="Calibri"/>
        <family val="2"/>
        <charset val="238"/>
      </rPr>
      <t>barva podnoží stříbrná, šedá.</t>
    </r>
  </si>
  <si>
    <r>
      <t xml:space="preserve">Kancelářský stůl 180 x 80 cm, výška 74 - 76 cm.
Dekor divoká hruška koňak. </t>
    </r>
    <r>
      <rPr>
        <b/>
        <sz val="11"/>
        <color rgb="FF000000"/>
        <rFont val="Calibri"/>
        <family val="2"/>
        <charset val="238"/>
      </rPr>
      <t xml:space="preserve">Nutný jednotný dekor u položek č. 1 - 5.
</t>
    </r>
    <r>
      <rPr>
        <sz val="11"/>
        <color rgb="FF000000"/>
        <rFont val="Calibri"/>
        <family val="2"/>
        <charset val="238"/>
      </rPr>
      <t>Deska stolu tloušťky 25 - 30 mm zakončená ABS hranou. 
Podnoží celokovová konstrukce, rektifikace pro vyrovnání podla</t>
    </r>
    <r>
      <rPr>
        <sz val="11"/>
        <rFont val="Calibri"/>
        <family val="2"/>
        <charset val="238"/>
      </rPr>
      <t>hy - barva podnoží stříbrná, šedá.</t>
    </r>
    <r>
      <rPr>
        <sz val="11"/>
        <color rgb="FF000000"/>
        <rFont val="Calibri"/>
        <family val="2"/>
        <charset val="238"/>
      </rPr>
      <t xml:space="preserve">
Kabelová průchodka v pravém rohu vzadu. 
</t>
    </r>
    <r>
      <rPr>
        <b/>
        <sz val="11"/>
        <color rgb="FF000000"/>
        <rFont val="Calibri"/>
        <family val="2"/>
        <charset val="238"/>
      </rPr>
      <t>Položka č. 2 a 3 musí být ze stejné serie - stoly budou tvořit jeden celek.</t>
    </r>
  </si>
  <si>
    <r>
      <t xml:space="preserve">Kancelářský stůl 180 x 120 /80 cm levý, výška 74 - 76 cm.
Dekor divoká hruška koňak. </t>
    </r>
    <r>
      <rPr>
        <b/>
        <sz val="11"/>
        <color rgb="FF000000"/>
        <rFont val="Calibri"/>
        <family val="2"/>
        <charset val="238"/>
      </rPr>
      <t>Nutný jednotný dekor u položek č. 1 - 5.</t>
    </r>
    <r>
      <rPr>
        <sz val="11"/>
        <color rgb="FF000000"/>
        <rFont val="Calibri"/>
        <family val="2"/>
        <charset val="238"/>
      </rPr>
      <t xml:space="preserve">
Deska stolu tloušťky 25 - 30 mm zakončená ABS hranou. 
Podnoží celokovová konstrukce, rektifikace pro vyrovnání podlah</t>
    </r>
    <r>
      <rPr>
        <sz val="11"/>
        <rFont val="Calibri"/>
        <family val="2"/>
        <charset val="238"/>
      </rPr>
      <t>y - barva podnoží stříbrná, šedá.</t>
    </r>
    <r>
      <rPr>
        <sz val="11"/>
        <color rgb="FF000000"/>
        <rFont val="Calibri"/>
        <family val="2"/>
        <charset val="238"/>
      </rPr>
      <t xml:space="preserve">
Kabelová průchodka v pravém i levém rohu vzadu. 
</t>
    </r>
    <r>
      <rPr>
        <b/>
        <sz val="11"/>
        <color rgb="FF000000"/>
        <rFont val="Calibri"/>
        <family val="2"/>
        <charset val="238"/>
      </rPr>
      <t>Položka č. 2 a 3 musí být ze stejné serie - stoly budou tvořit jeden celek.</t>
    </r>
  </si>
  <si>
    <r>
      <t xml:space="preserve">Kancelářská skříň roletová, rozměry (šířka x hloubka x výška): 80 x 45 x 70-80 cm. 
Tloušťka korpusu min. 18 mm, ABS hrana.
Roleta/skříňka uzamykatelná, uvnitř alespoň jedna police.
Dekor divoká hruška koňak. </t>
    </r>
    <r>
      <rPr>
        <b/>
        <sz val="11"/>
        <color rgb="FF000000"/>
        <rFont val="Calibri"/>
        <family val="2"/>
        <charset val="238"/>
      </rPr>
      <t>Nutný jednotný dekor u položek č. 1 - 5.</t>
    </r>
  </si>
  <si>
    <r>
      <t xml:space="preserve">Kancelářský kontejner - 4 zásuvky (1. může být užší, zbývající 3 standardní). 
Rozměry (šířka x hloubka x výška): 44-50 x 60 x 60-65 cm. 
Tloušťka korpusu min. 18 mm, ABS hrana, korpusy zásuvek kovové (vyjma 1. užší - může být plast). 
Kovové vnitřní vedení zásuvek. 
Kontejner je uzamykatelný. 
Ve spodní části kolečka.
Dekor divoká hruška koňak. </t>
    </r>
    <r>
      <rPr>
        <b/>
        <sz val="11"/>
        <color rgb="FF000000"/>
        <rFont val="Calibri"/>
        <family val="2"/>
        <charset val="238"/>
      </rPr>
      <t>Nutný jednotný dekor u položek č. 1 - 5.</t>
    </r>
  </si>
  <si>
    <r>
      <t xml:space="preserve">Kancelářský kontejner - 4 zásuvky (1. může být užší, zbývající 3 standardní). 
Rozměry (šířka x hloubka x výška): 44-50 x 60 x 60-65 cm. 
Tloušťka korpusu min. 18 mm, ABS hrana, korpusy zásuvek kovové (vyjma 1. užší - může být plast). 
Kovové vnitřní vedení zásuvek. 
Kontejner je uzamykatelný. 
Ve spodní části kolečka. 
Dekor divoká hruška přírodní. </t>
    </r>
    <r>
      <rPr>
        <b/>
        <sz val="11"/>
        <color rgb="FF000000"/>
        <rFont val="Calibri"/>
        <family val="2"/>
        <charset val="238"/>
      </rPr>
      <t>Nutný jednotný dekor u položek č. 6 - 7.</t>
    </r>
  </si>
  <si>
    <r>
      <t xml:space="preserve">Věšáková stěna 60 x 120 cm, 3 - 5 kovových věšáků.
Tloušťka korpusu min. 18 mm, ABS hrana. 
Dekor divoká hruška přírodní. </t>
    </r>
    <r>
      <rPr>
        <b/>
        <sz val="11"/>
        <color rgb="FF000000"/>
        <rFont val="Calibri"/>
        <family val="2"/>
        <charset val="238"/>
      </rPr>
      <t>Nutný jednotný dekor u položek č. 6 - 7.</t>
    </r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</si>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</sst>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8" fillId="5" borderId="12" xfId="0" applyNumberFormat="1" applyFon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6</xdr:row>
      <xdr:rowOff>190500</xdr:rowOff>
    </xdr:from>
    <xdr:to>
      <xdr:col>6</xdr:col>
      <xdr:colOff>1657128</xdr:colOff>
      <xdr:row>6</xdr:row>
      <xdr:rowOff>1601743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682556-09D3-47C0-AA85-1D1F407F0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5675" y="3333750"/>
          <a:ext cx="1399953" cy="1411243"/>
        </a:xfrm>
        <a:prstGeom prst="rect">
          <a:avLst/>
        </a:prstGeom>
      </xdr:spPr>
    </xdr:pic>
    <xdr:clientData/>
  </xdr:twoCellAnchor>
  <xdr:twoCellAnchor editAs="oneCell">
    <xdr:from>
      <xdr:col>6</xdr:col>
      <xdr:colOff>1829249</xdr:colOff>
      <xdr:row>6</xdr:row>
      <xdr:rowOff>361950</xdr:rowOff>
    </xdr:from>
    <xdr:to>
      <xdr:col>6</xdr:col>
      <xdr:colOff>3965343</xdr:colOff>
      <xdr:row>6</xdr:row>
      <xdr:rowOff>1485900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E1698B6-46DC-E618-BF9E-52F02AEA88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87749" y="3505200"/>
          <a:ext cx="2136094" cy="112395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</xdr:colOff>
      <xdr:row>7</xdr:row>
      <xdr:rowOff>295275</xdr:rowOff>
    </xdr:from>
    <xdr:to>
      <xdr:col>6</xdr:col>
      <xdr:colOff>2476858</xdr:colOff>
      <xdr:row>7</xdr:row>
      <xdr:rowOff>1704088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209E037-95C1-43DF-9644-182605EDB8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5286375"/>
          <a:ext cx="2267308" cy="1408813"/>
        </a:xfrm>
        <a:prstGeom prst="rect">
          <a:avLst/>
        </a:prstGeom>
      </xdr:spPr>
    </xdr:pic>
    <xdr:clientData/>
  </xdr:twoCellAnchor>
  <xdr:twoCellAnchor editAs="oneCell">
    <xdr:from>
      <xdr:col>6</xdr:col>
      <xdr:colOff>2781300</xdr:colOff>
      <xdr:row>7</xdr:row>
      <xdr:rowOff>114300</xdr:rowOff>
    </xdr:from>
    <xdr:to>
      <xdr:col>6</xdr:col>
      <xdr:colOff>3871137</xdr:colOff>
      <xdr:row>7</xdr:row>
      <xdr:rowOff>931678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21CCD549-DB9A-44D9-8715-1A58F201AF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9800" y="5105400"/>
          <a:ext cx="1089837" cy="817378"/>
        </a:xfrm>
        <a:prstGeom prst="rect">
          <a:avLst/>
        </a:prstGeom>
      </xdr:spPr>
    </xdr:pic>
    <xdr:clientData/>
  </xdr:twoCellAnchor>
  <xdr:twoCellAnchor editAs="oneCell">
    <xdr:from>
      <xdr:col>6</xdr:col>
      <xdr:colOff>2695575</xdr:colOff>
      <xdr:row>7</xdr:row>
      <xdr:rowOff>1028700</xdr:rowOff>
    </xdr:from>
    <xdr:to>
      <xdr:col>6</xdr:col>
      <xdr:colOff>4831669</xdr:colOff>
      <xdr:row>7</xdr:row>
      <xdr:rowOff>2152650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491E16A-0D75-481F-9DA3-B7FD99FD3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54075" y="6019800"/>
          <a:ext cx="2136094" cy="1123950"/>
        </a:xfrm>
        <a:prstGeom prst="rect">
          <a:avLst/>
        </a:prstGeom>
      </xdr:spPr>
    </xdr:pic>
    <xdr:clientData/>
  </xdr:twoCellAnchor>
  <xdr:twoCellAnchor editAs="oneCell">
    <xdr:from>
      <xdr:col>6</xdr:col>
      <xdr:colOff>180975</xdr:colOff>
      <xdr:row>8</xdr:row>
      <xdr:rowOff>190499</xdr:rowOff>
    </xdr:from>
    <xdr:to>
      <xdr:col>6</xdr:col>
      <xdr:colOff>2450245</xdr:colOff>
      <xdr:row>8</xdr:row>
      <xdr:rowOff>1457324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FEAAAA4E-D20C-4C29-AD39-5BAC176A2E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39475" y="7429499"/>
          <a:ext cx="2269270" cy="1266825"/>
        </a:xfrm>
        <a:prstGeom prst="rect">
          <a:avLst/>
        </a:prstGeom>
      </xdr:spPr>
    </xdr:pic>
    <xdr:clientData/>
  </xdr:twoCellAnchor>
  <xdr:twoCellAnchor editAs="oneCell">
    <xdr:from>
      <xdr:col>6</xdr:col>
      <xdr:colOff>2752724</xdr:colOff>
      <xdr:row>8</xdr:row>
      <xdr:rowOff>161925</xdr:rowOff>
    </xdr:from>
    <xdr:to>
      <xdr:col>6</xdr:col>
      <xdr:colOff>3725611</xdr:colOff>
      <xdr:row>8</xdr:row>
      <xdr:rowOff>923925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1F9DD0EB-049A-4854-B591-6691C56D77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11224" y="7400925"/>
          <a:ext cx="972887" cy="762000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2667000</xdr:colOff>
      <xdr:row>8</xdr:row>
      <xdr:rowOff>1066800</xdr:rowOff>
    </xdr:from>
    <xdr:to>
      <xdr:col>6</xdr:col>
      <xdr:colOff>4803094</xdr:colOff>
      <xdr:row>8</xdr:row>
      <xdr:rowOff>2190750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4C4B0438-6EAD-4B1F-A773-EF0CF7887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25500" y="8305800"/>
          <a:ext cx="2136094" cy="1123950"/>
        </a:xfrm>
        <a:prstGeom prst="rect">
          <a:avLst/>
        </a:prstGeom>
      </xdr:spPr>
    </xdr:pic>
    <xdr:clientData/>
  </xdr:twoCellAnchor>
  <xdr:twoCellAnchor editAs="oneCell">
    <xdr:from>
      <xdr:col>6</xdr:col>
      <xdr:colOff>342900</xdr:colOff>
      <xdr:row>9</xdr:row>
      <xdr:rowOff>190500</xdr:rowOff>
    </xdr:from>
    <xdr:to>
      <xdr:col>6</xdr:col>
      <xdr:colOff>1800085</xdr:colOff>
      <xdr:row>9</xdr:row>
      <xdr:rowOff>1590454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1DE081EB-B7A0-40C3-A6A0-5DE27D0C4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01400" y="9705975"/>
          <a:ext cx="1457185" cy="1399954"/>
        </a:xfrm>
        <a:prstGeom prst="rect">
          <a:avLst/>
        </a:prstGeom>
      </xdr:spPr>
    </xdr:pic>
    <xdr:clientData/>
  </xdr:twoCellAnchor>
  <xdr:twoCellAnchor editAs="oneCell">
    <xdr:from>
      <xdr:col>6</xdr:col>
      <xdr:colOff>2276475</xdr:colOff>
      <xdr:row>9</xdr:row>
      <xdr:rowOff>285750</xdr:rowOff>
    </xdr:from>
    <xdr:to>
      <xdr:col>6</xdr:col>
      <xdr:colOff>4412569</xdr:colOff>
      <xdr:row>9</xdr:row>
      <xdr:rowOff>1409700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5D8D7DCE-72B5-405B-925E-2523C8BBB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34975" y="9801225"/>
          <a:ext cx="2136094" cy="1123950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10</xdr:row>
      <xdr:rowOff>85725</xdr:rowOff>
    </xdr:from>
    <xdr:to>
      <xdr:col>6</xdr:col>
      <xdr:colOff>1799463</xdr:colOff>
      <xdr:row>10</xdr:row>
      <xdr:rowOff>1792605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B24A46E9-53A7-4E62-8DA5-FF5546014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11449050"/>
          <a:ext cx="1389888" cy="1706880"/>
        </a:xfrm>
        <a:prstGeom prst="rect">
          <a:avLst/>
        </a:prstGeom>
      </xdr:spPr>
    </xdr:pic>
    <xdr:clientData/>
  </xdr:twoCellAnchor>
  <xdr:twoCellAnchor editAs="oneCell">
    <xdr:from>
      <xdr:col>6</xdr:col>
      <xdr:colOff>2314575</xdr:colOff>
      <xdr:row>10</xdr:row>
      <xdr:rowOff>314325</xdr:rowOff>
    </xdr:from>
    <xdr:to>
      <xdr:col>6</xdr:col>
      <xdr:colOff>4450669</xdr:colOff>
      <xdr:row>10</xdr:row>
      <xdr:rowOff>1438275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6F1D3A2-8745-4C5A-94AD-327D54F6ED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73075" y="11677650"/>
          <a:ext cx="2136094" cy="1123950"/>
        </a:xfrm>
        <a:prstGeom prst="rect">
          <a:avLst/>
        </a:prstGeom>
      </xdr:spPr>
    </xdr:pic>
    <xdr:clientData/>
  </xdr:twoCellAnchor>
  <xdr:twoCellAnchor editAs="oneCell">
    <xdr:from>
      <xdr:col>6</xdr:col>
      <xdr:colOff>409575</xdr:colOff>
      <xdr:row>11</xdr:row>
      <xdr:rowOff>228600</xdr:rowOff>
    </xdr:from>
    <xdr:to>
      <xdr:col>6</xdr:col>
      <xdr:colOff>1799463</xdr:colOff>
      <xdr:row>11</xdr:row>
      <xdr:rowOff>1935480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926882A5-3443-48BE-9C92-348AD2127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68075" y="13439775"/>
          <a:ext cx="1389888" cy="1706880"/>
        </a:xfrm>
        <a:prstGeom prst="rect">
          <a:avLst/>
        </a:prstGeom>
      </xdr:spPr>
    </xdr:pic>
    <xdr:clientData/>
  </xdr:twoCellAnchor>
  <xdr:twoCellAnchor editAs="oneCell">
    <xdr:from>
      <xdr:col>6</xdr:col>
      <xdr:colOff>2419350</xdr:colOff>
      <xdr:row>11</xdr:row>
      <xdr:rowOff>409575</xdr:rowOff>
    </xdr:from>
    <xdr:to>
      <xdr:col>6</xdr:col>
      <xdr:colOff>3709794</xdr:colOff>
      <xdr:row>11</xdr:row>
      <xdr:rowOff>1762125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EEC47FB1-3ACD-4BB0-948C-DE32BE192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7850" y="13620750"/>
          <a:ext cx="1290444" cy="1352550"/>
        </a:xfrm>
        <a:prstGeom prst="rect">
          <a:avLst/>
        </a:prstGeom>
      </xdr:spPr>
    </xdr:pic>
    <xdr:clientData/>
  </xdr:twoCellAnchor>
  <xdr:twoCellAnchor editAs="oneCell">
    <xdr:from>
      <xdr:col>6</xdr:col>
      <xdr:colOff>2505075</xdr:colOff>
      <xdr:row>12</xdr:row>
      <xdr:rowOff>390525</xdr:rowOff>
    </xdr:from>
    <xdr:to>
      <xdr:col>6</xdr:col>
      <xdr:colOff>3781425</xdr:colOff>
      <xdr:row>12</xdr:row>
      <xdr:rowOff>1728303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6B9FD853-D764-4D9D-B7A4-D37259304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63575" y="15773400"/>
          <a:ext cx="1276350" cy="1337778"/>
        </a:xfrm>
        <a:prstGeom prst="rect">
          <a:avLst/>
        </a:prstGeom>
      </xdr:spPr>
    </xdr:pic>
    <xdr:clientData/>
  </xdr:twoCellAnchor>
  <xdr:twoCellAnchor editAs="oneCell">
    <xdr:from>
      <xdr:col>6</xdr:col>
      <xdr:colOff>628650</xdr:colOff>
      <xdr:row>12</xdr:row>
      <xdr:rowOff>137092</xdr:rowOff>
    </xdr:from>
    <xdr:to>
      <xdr:col>6</xdr:col>
      <xdr:colOff>1610060</xdr:colOff>
      <xdr:row>12</xdr:row>
      <xdr:rowOff>1924660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D3BA9D81-D6D9-ABA2-3414-182EBBE54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487150" y="15519967"/>
          <a:ext cx="981410" cy="17875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1"/>
  <sheetViews>
    <sheetView tabSelected="1" zoomScale="66" zoomScaleNormal="66" workbookViewId="0">
      <selection activeCell="T7" sqref="T7:T13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6.85546875" style="1" customWidth="1"/>
    <col min="7" max="7" width="78.1406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16.7109375" style="1" customWidth="1"/>
    <col min="13" max="13" width="28.28515625" hidden="1" customWidth="1"/>
    <col min="14" max="14" width="35.5703125" customWidth="1"/>
    <col min="15" max="15" width="25" customWidth="1"/>
    <col min="16" max="16" width="33.42578125" style="4" customWidth="1"/>
    <col min="17" max="17" width="29.285156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35.140625" style="5" customWidth="1"/>
  </cols>
  <sheetData>
    <row r="1" spans="1:24" ht="39" customHeight="1" x14ac:dyDescent="0.25">
      <c r="B1" s="65" t="s">
        <v>40</v>
      </c>
      <c r="C1" s="65"/>
      <c r="D1" s="65"/>
      <c r="E1" s="65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18.75" customHeight="1" x14ac:dyDescent="0.25">
      <c r="B2" s="7"/>
      <c r="C2" s="7"/>
      <c r="D2" s="7"/>
      <c r="E2" s="7"/>
      <c r="H2" s="66"/>
      <c r="I2" s="67"/>
      <c r="J2" s="67"/>
      <c r="K2" s="67"/>
      <c r="L2" s="67"/>
      <c r="M2" s="67"/>
      <c r="N2" s="67"/>
      <c r="O2" s="67"/>
      <c r="P2" s="67"/>
      <c r="Q2" s="67"/>
      <c r="R2" s="1"/>
      <c r="T2" s="6"/>
      <c r="U2" s="6"/>
      <c r="V2" s="6"/>
      <c r="W2" s="6"/>
      <c r="X2" s="6"/>
    </row>
    <row r="3" spans="1:24" ht="19.5" customHeight="1" x14ac:dyDescent="0.25">
      <c r="B3" s="8"/>
      <c r="C3" s="9" t="s">
        <v>0</v>
      </c>
      <c r="D3" s="63"/>
      <c r="E3" s="63"/>
      <c r="F3" s="63"/>
      <c r="G3" s="63"/>
      <c r="H3" s="67"/>
      <c r="I3" s="67"/>
      <c r="J3" s="67"/>
      <c r="K3" s="67"/>
      <c r="L3" s="67"/>
      <c r="M3" s="67"/>
      <c r="N3" s="67"/>
      <c r="O3" s="67"/>
      <c r="P3" s="67"/>
      <c r="Q3" s="67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63"/>
      <c r="E4" s="63"/>
      <c r="F4" s="63"/>
      <c r="G4" s="63"/>
      <c r="H4" s="63"/>
      <c r="I4" s="63"/>
      <c r="J4" s="63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47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38</v>
      </c>
      <c r="N6" s="19" t="s">
        <v>13</v>
      </c>
      <c r="O6" s="21" t="s">
        <v>14</v>
      </c>
      <c r="P6" s="19" t="s">
        <v>15</v>
      </c>
      <c r="Q6" s="19" t="s">
        <v>39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145.5" customHeight="1" thickTop="1" x14ac:dyDescent="0.25">
      <c r="A7" s="23"/>
      <c r="B7" s="36">
        <v>1</v>
      </c>
      <c r="C7" s="37" t="s">
        <v>41</v>
      </c>
      <c r="D7" s="38">
        <v>1</v>
      </c>
      <c r="E7" s="39" t="s">
        <v>23</v>
      </c>
      <c r="F7" s="40" t="s">
        <v>55</v>
      </c>
      <c r="G7" s="40"/>
      <c r="H7" s="85"/>
      <c r="I7" s="37" t="s">
        <v>62</v>
      </c>
      <c r="J7" s="37" t="s">
        <v>36</v>
      </c>
      <c r="K7" s="72" t="s">
        <v>48</v>
      </c>
      <c r="L7" s="75" t="s">
        <v>36</v>
      </c>
      <c r="M7" s="72"/>
      <c r="N7" s="78" t="s">
        <v>53</v>
      </c>
      <c r="O7" s="72" t="s">
        <v>50</v>
      </c>
      <c r="P7" s="72" t="s">
        <v>54</v>
      </c>
      <c r="Q7" s="78" t="s">
        <v>49</v>
      </c>
      <c r="R7" s="41">
        <f>D7*S7</f>
        <v>6300</v>
      </c>
      <c r="S7" s="42">
        <v>6300</v>
      </c>
      <c r="T7" s="88"/>
      <c r="U7" s="43">
        <f>D7*T7</f>
        <v>0</v>
      </c>
      <c r="V7" s="44" t="str">
        <f t="shared" ref="V7" si="0">IF(ISNUMBER(T7), IF(T7&gt;S7,"NEVYHOVUJE","VYHOVUJE")," ")</f>
        <v xml:space="preserve"> </v>
      </c>
      <c r="W7" s="72"/>
      <c r="X7" s="39" t="s">
        <v>32</v>
      </c>
    </row>
    <row r="8" spans="1:24" ht="177" customHeight="1" x14ac:dyDescent="0.25">
      <c r="A8" s="23"/>
      <c r="B8" s="45">
        <v>2</v>
      </c>
      <c r="C8" s="46" t="s">
        <v>42</v>
      </c>
      <c r="D8" s="47">
        <v>1</v>
      </c>
      <c r="E8" s="48" t="s">
        <v>23</v>
      </c>
      <c r="F8" s="49" t="s">
        <v>57</v>
      </c>
      <c r="G8" s="49"/>
      <c r="H8" s="86"/>
      <c r="I8" s="46" t="s">
        <v>62</v>
      </c>
      <c r="J8" s="46" t="s">
        <v>36</v>
      </c>
      <c r="K8" s="73"/>
      <c r="L8" s="76"/>
      <c r="M8" s="73"/>
      <c r="N8" s="79"/>
      <c r="O8" s="73"/>
      <c r="P8" s="73"/>
      <c r="Q8" s="79"/>
      <c r="R8" s="50">
        <f>D8*S8</f>
        <v>10800</v>
      </c>
      <c r="S8" s="51">
        <v>10800</v>
      </c>
      <c r="T8" s="89"/>
      <c r="U8" s="52">
        <f>D8*T8</f>
        <v>0</v>
      </c>
      <c r="V8" s="53" t="str">
        <f t="shared" ref="V8:V13" si="1">IF(ISNUMBER(T8), IF(T8&gt;S8,"NEVYHOVUJE","VYHOVUJE")," ")</f>
        <v xml:space="preserve"> </v>
      </c>
      <c r="W8" s="73"/>
      <c r="X8" s="83" t="s">
        <v>31</v>
      </c>
    </row>
    <row r="9" spans="1:24" ht="179.25" customHeight="1" x14ac:dyDescent="0.25">
      <c r="A9" s="23"/>
      <c r="B9" s="45">
        <v>3</v>
      </c>
      <c r="C9" s="46" t="s">
        <v>43</v>
      </c>
      <c r="D9" s="47">
        <v>1</v>
      </c>
      <c r="E9" s="48" t="s">
        <v>23</v>
      </c>
      <c r="F9" s="49" t="s">
        <v>56</v>
      </c>
      <c r="G9" s="49"/>
      <c r="H9" s="86"/>
      <c r="I9" s="46" t="s">
        <v>62</v>
      </c>
      <c r="J9" s="46" t="s">
        <v>36</v>
      </c>
      <c r="K9" s="73"/>
      <c r="L9" s="76"/>
      <c r="M9" s="73"/>
      <c r="N9" s="79"/>
      <c r="O9" s="73"/>
      <c r="P9" s="73"/>
      <c r="Q9" s="79"/>
      <c r="R9" s="50">
        <f>D9*S9</f>
        <v>9400</v>
      </c>
      <c r="S9" s="51">
        <v>9400</v>
      </c>
      <c r="T9" s="89"/>
      <c r="U9" s="52">
        <f>D9*T9</f>
        <v>0</v>
      </c>
      <c r="V9" s="53" t="str">
        <f t="shared" si="1"/>
        <v xml:space="preserve"> </v>
      </c>
      <c r="W9" s="73"/>
      <c r="X9" s="84"/>
    </row>
    <row r="10" spans="1:24" ht="145.5" customHeight="1" x14ac:dyDescent="0.25">
      <c r="A10" s="23"/>
      <c r="B10" s="45">
        <v>4</v>
      </c>
      <c r="C10" s="46" t="s">
        <v>44</v>
      </c>
      <c r="D10" s="47">
        <v>1</v>
      </c>
      <c r="E10" s="48" t="s">
        <v>23</v>
      </c>
      <c r="F10" s="49" t="s">
        <v>58</v>
      </c>
      <c r="G10" s="49"/>
      <c r="H10" s="86"/>
      <c r="I10" s="46" t="s">
        <v>62</v>
      </c>
      <c r="J10" s="46" t="s">
        <v>36</v>
      </c>
      <c r="K10" s="73"/>
      <c r="L10" s="76"/>
      <c r="M10" s="73"/>
      <c r="N10" s="79"/>
      <c r="O10" s="73"/>
      <c r="P10" s="73"/>
      <c r="Q10" s="79"/>
      <c r="R10" s="50">
        <f>D10*S10</f>
        <v>8100</v>
      </c>
      <c r="S10" s="51">
        <v>8100</v>
      </c>
      <c r="T10" s="89"/>
      <c r="U10" s="52">
        <f>D10*T10</f>
        <v>0</v>
      </c>
      <c r="V10" s="53" t="str">
        <f t="shared" si="1"/>
        <v xml:space="preserve"> </v>
      </c>
      <c r="W10" s="73"/>
      <c r="X10" s="48" t="s">
        <v>33</v>
      </c>
    </row>
    <row r="11" spans="1:24" ht="145.5" customHeight="1" x14ac:dyDescent="0.25">
      <c r="A11" s="23"/>
      <c r="B11" s="45">
        <v>5</v>
      </c>
      <c r="C11" s="46" t="s">
        <v>45</v>
      </c>
      <c r="D11" s="47">
        <v>1</v>
      </c>
      <c r="E11" s="48" t="s">
        <v>23</v>
      </c>
      <c r="F11" s="49" t="s">
        <v>59</v>
      </c>
      <c r="G11" s="49"/>
      <c r="H11" s="86"/>
      <c r="I11" s="46" t="s">
        <v>62</v>
      </c>
      <c r="J11" s="46" t="s">
        <v>36</v>
      </c>
      <c r="K11" s="73"/>
      <c r="L11" s="76"/>
      <c r="M11" s="73"/>
      <c r="N11" s="79"/>
      <c r="O11" s="81"/>
      <c r="P11" s="81"/>
      <c r="Q11" s="79"/>
      <c r="R11" s="50">
        <f>D11*S11</f>
        <v>6800</v>
      </c>
      <c r="S11" s="51">
        <v>6800</v>
      </c>
      <c r="T11" s="89"/>
      <c r="U11" s="52">
        <f>D11*T11</f>
        <v>0</v>
      </c>
      <c r="V11" s="53" t="str">
        <f t="shared" si="1"/>
        <v xml:space="preserve"> </v>
      </c>
      <c r="W11" s="73"/>
      <c r="X11" s="83" t="s">
        <v>34</v>
      </c>
    </row>
    <row r="12" spans="1:24" ht="171" customHeight="1" x14ac:dyDescent="0.25">
      <c r="A12" s="23"/>
      <c r="B12" s="45">
        <v>6</v>
      </c>
      <c r="C12" s="46" t="s">
        <v>45</v>
      </c>
      <c r="D12" s="47">
        <v>1</v>
      </c>
      <c r="E12" s="48" t="s">
        <v>23</v>
      </c>
      <c r="F12" s="49" t="s">
        <v>60</v>
      </c>
      <c r="G12" s="49"/>
      <c r="H12" s="86"/>
      <c r="I12" s="46" t="s">
        <v>62</v>
      </c>
      <c r="J12" s="46" t="s">
        <v>36</v>
      </c>
      <c r="K12" s="73"/>
      <c r="L12" s="76"/>
      <c r="M12" s="73"/>
      <c r="N12" s="79"/>
      <c r="O12" s="82" t="s">
        <v>51</v>
      </c>
      <c r="P12" s="82" t="s">
        <v>52</v>
      </c>
      <c r="Q12" s="79"/>
      <c r="R12" s="50">
        <f>D12*S12</f>
        <v>6800</v>
      </c>
      <c r="S12" s="51">
        <v>6800</v>
      </c>
      <c r="T12" s="89"/>
      <c r="U12" s="52">
        <f>D12*T12</f>
        <v>0</v>
      </c>
      <c r="V12" s="53" t="str">
        <f t="shared" si="1"/>
        <v xml:space="preserve"> </v>
      </c>
      <c r="W12" s="73"/>
      <c r="X12" s="84"/>
    </row>
    <row r="13" spans="1:24" ht="159.75" customHeight="1" thickBot="1" x14ac:dyDescent="0.3">
      <c r="A13" s="23"/>
      <c r="B13" s="54">
        <v>7</v>
      </c>
      <c r="C13" s="55" t="s">
        <v>46</v>
      </c>
      <c r="D13" s="56">
        <v>1</v>
      </c>
      <c r="E13" s="57" t="s">
        <v>23</v>
      </c>
      <c r="F13" s="58" t="s">
        <v>61</v>
      </c>
      <c r="G13" s="58"/>
      <c r="H13" s="87"/>
      <c r="I13" s="55" t="s">
        <v>62</v>
      </c>
      <c r="J13" s="55" t="s">
        <v>36</v>
      </c>
      <c r="K13" s="74"/>
      <c r="L13" s="77"/>
      <c r="M13" s="74"/>
      <c r="N13" s="80"/>
      <c r="O13" s="74"/>
      <c r="P13" s="74"/>
      <c r="Q13" s="80"/>
      <c r="R13" s="59">
        <f>D13*S13</f>
        <v>1700</v>
      </c>
      <c r="S13" s="60">
        <v>1700</v>
      </c>
      <c r="T13" s="90"/>
      <c r="U13" s="61">
        <f>D13*T13</f>
        <v>0</v>
      </c>
      <c r="V13" s="62" t="str">
        <f t="shared" si="1"/>
        <v xml:space="preserve"> </v>
      </c>
      <c r="W13" s="74"/>
      <c r="X13" s="57" t="s">
        <v>35</v>
      </c>
    </row>
    <row r="14" spans="1:24" ht="13.5" customHeight="1" thickTop="1" thickBot="1" x14ac:dyDescent="0.3">
      <c r="C14"/>
      <c r="D14"/>
      <c r="E14"/>
      <c r="F14"/>
      <c r="G14"/>
      <c r="H14"/>
      <c r="I14"/>
      <c r="J14"/>
      <c r="K14"/>
      <c r="L14"/>
      <c r="P14"/>
      <c r="Q14"/>
      <c r="R14"/>
      <c r="U14" s="24"/>
    </row>
    <row r="15" spans="1:24" ht="60.75" customHeight="1" thickTop="1" thickBot="1" x14ac:dyDescent="0.3">
      <c r="B15" s="68" t="s">
        <v>24</v>
      </c>
      <c r="C15" s="68"/>
      <c r="D15" s="68"/>
      <c r="E15" s="68"/>
      <c r="F15" s="68"/>
      <c r="G15" s="68"/>
      <c r="H15" s="68"/>
      <c r="I15" s="68"/>
      <c r="J15" s="68"/>
      <c r="K15" s="68"/>
      <c r="L15" s="12"/>
      <c r="M15" s="12"/>
      <c r="N15" s="25"/>
      <c r="O15" s="25"/>
      <c r="P15" s="25"/>
      <c r="Q15" s="26"/>
      <c r="R15" s="26"/>
      <c r="S15" s="27" t="s">
        <v>25</v>
      </c>
      <c r="T15" s="69" t="s">
        <v>26</v>
      </c>
      <c r="U15" s="69"/>
      <c r="V15" s="69"/>
      <c r="W15" s="17"/>
    </row>
    <row r="16" spans="1:24" ht="33" customHeight="1" thickTop="1" thickBot="1" x14ac:dyDescent="0.3">
      <c r="B16" s="70" t="s">
        <v>37</v>
      </c>
      <c r="C16" s="70"/>
      <c r="D16" s="70"/>
      <c r="E16" s="70"/>
      <c r="F16" s="70"/>
      <c r="G16" s="70"/>
      <c r="H16" s="70"/>
      <c r="I16" s="64"/>
      <c r="J16" s="64"/>
      <c r="K16" s="28"/>
      <c r="N16" s="29"/>
      <c r="O16" s="29"/>
      <c r="P16" s="29"/>
      <c r="Q16" s="30"/>
      <c r="R16" s="30"/>
      <c r="S16" s="31">
        <f>SUM(R7:R13)</f>
        <v>49900</v>
      </c>
      <c r="T16" s="71">
        <f>SUM(U7:U13)</f>
        <v>0</v>
      </c>
      <c r="U16" s="71"/>
      <c r="V16" s="71"/>
    </row>
    <row r="17" spans="2:24" s="32" customFormat="1" ht="15.75" thickTop="1" x14ac:dyDescent="0.25">
      <c r="B17" s="32" t="s">
        <v>27</v>
      </c>
      <c r="X17" s="33"/>
    </row>
    <row r="18" spans="2:24" s="32" customFormat="1" x14ac:dyDescent="0.25">
      <c r="B18" s="34" t="s">
        <v>28</v>
      </c>
      <c r="C18" s="32" t="s">
        <v>29</v>
      </c>
      <c r="X18" s="33"/>
    </row>
    <row r="19" spans="2:24" s="32" customFormat="1" x14ac:dyDescent="0.25">
      <c r="B19" s="34" t="s">
        <v>28</v>
      </c>
      <c r="C19" s="32" t="s">
        <v>30</v>
      </c>
      <c r="X19" s="33"/>
    </row>
    <row r="20" spans="2:24" s="32" customFormat="1" x14ac:dyDescent="0.25">
      <c r="X20" s="33"/>
    </row>
    <row r="21" spans="2:24" s="32" customFormat="1" x14ac:dyDescent="0.25">
      <c r="X21" s="33"/>
    </row>
    <row r="23" spans="2:24" x14ac:dyDescent="0.25">
      <c r="C23"/>
      <c r="E23"/>
      <c r="F23"/>
      <c r="G23"/>
      <c r="I23"/>
      <c r="J23"/>
      <c r="L23"/>
    </row>
    <row r="24" spans="2:24" x14ac:dyDescent="0.25">
      <c r="C24"/>
      <c r="E24"/>
      <c r="F24"/>
      <c r="G24"/>
      <c r="I24"/>
      <c r="J24"/>
      <c r="L24"/>
    </row>
    <row r="25" spans="2:24" x14ac:dyDescent="0.25">
      <c r="C25"/>
      <c r="E25"/>
      <c r="F25"/>
      <c r="G25"/>
      <c r="I25"/>
      <c r="J25"/>
      <c r="L25"/>
    </row>
    <row r="26" spans="2:24" x14ac:dyDescent="0.25">
      <c r="C26"/>
      <c r="E26"/>
      <c r="F26"/>
      <c r="G26"/>
      <c r="I26"/>
      <c r="J26"/>
      <c r="L26"/>
    </row>
    <row r="27" spans="2:24" x14ac:dyDescent="0.25">
      <c r="C27"/>
      <c r="E27"/>
      <c r="F27"/>
      <c r="G27"/>
      <c r="I27"/>
      <c r="J27"/>
      <c r="L27"/>
    </row>
    <row r="28" spans="2:24" x14ac:dyDescent="0.25">
      <c r="C28"/>
      <c r="E28"/>
      <c r="F28"/>
      <c r="G28"/>
      <c r="I28"/>
      <c r="J28"/>
      <c r="L28"/>
    </row>
    <row r="29" spans="2:24" x14ac:dyDescent="0.25">
      <c r="C29"/>
      <c r="E29"/>
      <c r="F29"/>
      <c r="G29"/>
      <c r="I29"/>
      <c r="J29"/>
      <c r="L29"/>
    </row>
    <row r="30" spans="2:24" x14ac:dyDescent="0.25">
      <c r="C30"/>
      <c r="E30"/>
      <c r="F30"/>
      <c r="G30"/>
      <c r="I30"/>
      <c r="J30"/>
      <c r="L30"/>
    </row>
    <row r="31" spans="2:24" x14ac:dyDescent="0.25">
      <c r="C31"/>
      <c r="E31"/>
      <c r="F31"/>
      <c r="G31"/>
      <c r="I31"/>
      <c r="J31"/>
      <c r="L31"/>
    </row>
    <row r="32" spans="2:24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  <row r="47" spans="3:12" x14ac:dyDescent="0.25">
      <c r="C47"/>
      <c r="E47"/>
      <c r="F47"/>
      <c r="G47"/>
      <c r="I47"/>
      <c r="J47"/>
      <c r="L47"/>
    </row>
    <row r="48" spans="3:12" x14ac:dyDescent="0.25">
      <c r="C48"/>
      <c r="E48"/>
      <c r="F48"/>
      <c r="G48"/>
      <c r="I48"/>
      <c r="J48"/>
      <c r="L48"/>
    </row>
    <row r="49" spans="3:12" x14ac:dyDescent="0.25">
      <c r="C49"/>
      <c r="E49"/>
      <c r="F49"/>
      <c r="G49"/>
      <c r="I49"/>
      <c r="J49"/>
      <c r="L49"/>
    </row>
    <row r="50" spans="3:12" x14ac:dyDescent="0.25">
      <c r="C50"/>
      <c r="E50"/>
      <c r="F50"/>
      <c r="G50"/>
      <c r="I50"/>
      <c r="J50"/>
      <c r="L50"/>
    </row>
    <row r="51" spans="3:12" x14ac:dyDescent="0.25">
      <c r="C51"/>
      <c r="E51"/>
      <c r="F51"/>
      <c r="G51"/>
      <c r="I51"/>
      <c r="J51"/>
      <c r="L51"/>
    </row>
  </sheetData>
  <sheetProtection algorithmName="SHA-512" hashValue="0KLhl3TomDl/RgJSqdptKhzYqEdT+zXLaCOTc6D5nAjSWeyT+mnuHCdC28w5rP/uS7gLA2Ir2wyx0t8oH90lrQ==" saltValue="gikwQn2C9cfmp0ZcC6llCQ==" spinCount="100000" sheet="1" objects="1" scenarios="1"/>
  <mergeCells count="18">
    <mergeCell ref="W7:W13"/>
    <mergeCell ref="X8:X9"/>
    <mergeCell ref="X11:X12"/>
    <mergeCell ref="B1:E1"/>
    <mergeCell ref="H2:Q3"/>
    <mergeCell ref="B15:K15"/>
    <mergeCell ref="T15:V15"/>
    <mergeCell ref="B16:H16"/>
    <mergeCell ref="T16:V16"/>
    <mergeCell ref="K7:K13"/>
    <mergeCell ref="L7:L13"/>
    <mergeCell ref="M7:M13"/>
    <mergeCell ref="Q7:Q13"/>
    <mergeCell ref="O7:O11"/>
    <mergeCell ref="O12:O13"/>
    <mergeCell ref="P7:P11"/>
    <mergeCell ref="P12:P13"/>
    <mergeCell ref="N7:N13"/>
  </mergeCells>
  <phoneticPr fontId="11" type="noConversion"/>
  <conditionalFormatting sqref="B7:B13 D7:D13">
    <cfRule type="expression" dxfId="11" priority="2">
      <formula>LEN(TRIM(B7))=0</formula>
    </cfRule>
  </conditionalFormatting>
  <conditionalFormatting sqref="B7:B13">
    <cfRule type="cellIs" dxfId="10" priority="3" operator="greaterThanOrEqual">
      <formula>1</formula>
    </cfRule>
  </conditionalFormatting>
  <conditionalFormatting sqref="H7:H13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3">
    <cfRule type="containsText" dxfId="5" priority="14" operator="containsText" text="ANO">
      <formula>NOT(ISERROR(SEARCH("ANO",I7)))</formula>
    </cfRule>
  </conditionalFormatting>
  <conditionalFormatting sqref="T7:T13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13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13" xr:uid="{00000000-0002-0000-0000-000000000000}">
      <formula1>"ANO,NE"</formula1>
      <formula2>0</formula2>
    </dataValidation>
    <dataValidation type="list" showInputMessage="1" showErrorMessage="1" sqref="E7:E13" xr:uid="{00000000-0002-0000-0000-000001000000}">
      <formula1>"ks,bal,sada,"</formula1>
      <formula2>0</formula2>
    </dataValidation>
    <dataValidation type="list" allowBlank="1" showInputMessage="1" showErrorMessage="1" sqref="L7" xr:uid="{35B7616C-2851-42BB-87EC-D68D2DBFC012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X7:X8 X10:X11 X13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vitkov</cp:lastModifiedBy>
  <cp:revision>2</cp:revision>
  <cp:lastPrinted>2024-08-12T11:10:50Z</cp:lastPrinted>
  <dcterms:created xsi:type="dcterms:W3CDTF">2014-03-05T12:43:32Z</dcterms:created>
  <dcterms:modified xsi:type="dcterms:W3CDTF">2024-08-12T11:36:31Z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